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sks" sheetId="1" state="visible" r:id="rId3"/>
    <sheet name="Dashboard" sheetId="2" state="visible" r:id="rId4"/>
    <sheet name="How to Us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<sst xmlns="http://schemas.openxmlformats.org/spreadsheetml/2006/main" count="104" uniqueCount="78">
  <si>
    <t xml:space="preserve">ID</t>
  </si>
  <si>
    <t xml:space="preserve">User</t>
  </si>
  <si>
    <t xml:space="preserve">Title</t>
  </si>
  <si>
    <t xml:space="preserve">Area</t>
  </si>
  <si>
    <t xml:space="preserve">Category</t>
  </si>
  <si>
    <t xml:space="preserve">Tag</t>
  </si>
  <si>
    <t xml:space="preserve">Priority</t>
  </si>
  <si>
    <t xml:space="preserve">Importance</t>
  </si>
  <si>
    <t xml:space="preserve">Type</t>
  </si>
  <si>
    <t xml:space="preserve">Status</t>
  </si>
  <si>
    <t xml:space="preserve">Status_Pct</t>
  </si>
  <si>
    <t xml:space="preserve">Project</t>
  </si>
  <si>
    <t xml:space="preserve">Assigned_To</t>
  </si>
  <si>
    <t xml:space="preserve">Due_Date</t>
  </si>
  <si>
    <t xml:space="preserve">Added_DateTime</t>
  </si>
  <si>
    <t xml:space="preserve">Completed_DateTime</t>
  </si>
  <si>
    <t xml:space="preserve">Updated_DateTime</t>
  </si>
  <si>
    <t xml:space="preserve">TTC_Hours</t>
  </si>
  <si>
    <t xml:space="preserve">TTC_Formatted</t>
  </si>
  <si>
    <t xml:space="preserve">Week_Added</t>
  </si>
  <si>
    <t xml:space="preserve">Year_Added</t>
  </si>
  <si>
    <t xml:space="preserve">Notes</t>
  </si>
  <si>
    <t xml:space="preserve">Task Manager — Dashboard</t>
  </si>
  <si>
    <t xml:space="preserve">Built by Elijah Fennell  ·  elijahlfennell.com  ·  Formulas update automatically as Tasks sheet fills</t>
  </si>
  <si>
    <t xml:space="preserve">Total Tasks</t>
  </si>
  <si>
    <t xml:space="preserve">Open</t>
  </si>
  <si>
    <t xml:space="preserve">Done</t>
  </si>
  <si>
    <t xml:space="preserve">Completion</t>
  </si>
  <si>
    <t xml:space="preserve">Avg TTC hrs</t>
  </si>
  <si>
    <t xml:space="preserve">Overdue</t>
  </si>
  <si>
    <t xml:space="preserve">Status Breakdown</t>
  </si>
  <si>
    <t xml:space="preserve">Count</t>
  </si>
  <si>
    <t xml:space="preserve">% of Total</t>
  </si>
  <si>
    <t xml:space="preserve">In Progress</t>
  </si>
  <si>
    <t xml:space="preserve">Blocked</t>
  </si>
  <si>
    <t xml:space="preserve">Archived</t>
  </si>
  <si>
    <t xml:space="preserve">Aging — Open Tasks</t>
  </si>
  <si>
    <t xml:space="preserve">Bucket</t>
  </si>
  <si>
    <t xml:space="preserve">Fresh 0–3d</t>
  </si>
  <si>
    <t xml:space="preserve">Recent 4–14d</t>
  </si>
  <si>
    <t xml:space="preserve">Aging 15–60d</t>
  </si>
  <si>
    <t xml:space="preserve">Old 60d+</t>
  </si>
  <si>
    <t xml:space="preserve">Task Manager — Google Sheets Template</t>
  </si>
  <si>
    <t xml:space="preserve">Built by Elijah Fennell  ·  elijahlfennell.com  ·  Get the HTML tool and setup guide at elijahlfennell.com/tools/task-management</t>
  </si>
  <si>
    <t xml:space="preserve">HOW TO USE</t>
  </si>
  <si>
    <t xml:space="preserve">Step 1</t>
  </si>
  <si>
    <t xml:space="preserve">Export CSV from the HTML Task Manager — Sync tab → Export CSV</t>
  </si>
  <si>
    <t xml:space="preserve">Step 2</t>
  </si>
  <si>
    <t xml:space="preserve">In Google Sheets: File → Import → Upload your CSV → Replace current sheet → select Tasks</t>
  </si>
  <si>
    <t xml:space="preserve">Step 3</t>
  </si>
  <si>
    <t xml:space="preserve">Dashboard updates automatically with formulas after import</t>
  </si>
  <si>
    <t xml:space="preserve">Step 4</t>
  </si>
  <si>
    <t xml:space="preserve">To sync back: export Tasks as CSV → import into HTML tool</t>
  </si>
  <si>
    <t xml:space="preserve">Tip</t>
  </si>
  <si>
    <t xml:space="preserve">You can also enter tasks directly in this sheet without the HTML tool — drop-down menus work automatically</t>
  </si>
  <si>
    <t xml:space="preserve">COLUMN REFERENCE</t>
  </si>
  <si>
    <t xml:space="preserve">Auto-increment integer — unique task ID</t>
  </si>
  <si>
    <t xml:space="preserve">Task owner name — set in Settings tab of HTML tool</t>
  </si>
  <si>
    <t xml:space="preserve">Task description — what needs to get done</t>
  </si>
  <si>
    <t xml:space="preserve">Top-level area: Work, Personal, or custom</t>
  </si>
  <si>
    <t xml:space="preserve">Sub-area: MA, Office, P.A., EX, C.H., House, etc.</t>
  </si>
  <si>
    <t xml:space="preserve">Contextual tag: #prodev, #house, #health, etc.</t>
  </si>
  <si>
    <t xml:space="preserve">1=High  2=Medium  3=Low  (dropdown)</t>
  </si>
  <si>
    <t xml:space="preserve">1=Critical  2=Normal  3=Nice-to-have  (dropdown)</t>
  </si>
  <si>
    <t xml:space="preserve">Task / Note / Time Tracking / Project  (dropdown)</t>
  </si>
  <si>
    <t xml:space="preserve">Open / In Progress / Blocked / Done / Archived  (dropdown)</t>
  </si>
  <si>
    <t xml:space="preserve">0–100 percent complete</t>
  </si>
  <si>
    <t xml:space="preserve">Project or initiative name</t>
  </si>
  <si>
    <t xml:space="preserve">Person responsible — separate from task owner</t>
  </si>
  <si>
    <t xml:space="preserve">Target date YYYY-MM-DD</t>
  </si>
  <si>
    <t xml:space="preserve">YYYY-MM-DD HH:MM:SS — when task was created</t>
  </si>
  <si>
    <t xml:space="preserve">YYYY-MM-DD HH:MM:SS — when marked Done</t>
  </si>
  <si>
    <t xml:space="preserve">YYYY-MM-DD HH:MM:SS — last edit</t>
  </si>
  <si>
    <t xml:space="preserve">Hours from creation to completion (decimal)</t>
  </si>
  <si>
    <t xml:space="preserve">Human readable: Xd Yh Zm</t>
  </si>
  <si>
    <t xml:space="preserve">ISO week number when added</t>
  </si>
  <si>
    <t xml:space="preserve">Year task was added</t>
  </si>
  <si>
    <t xml:space="preserve">Free text — sub-steps, links, context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</si>
</sst>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E6F1FB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8"/>
      <color rgb="FF111827"/>
      <name val="Arial"/>
      <family val="0"/>
      <charset val="1"/>
    </font>
    <font>
      <b val="true"/>
      <sz val="18"/>
      <color rgb="FF185FA5"/>
      <name val="Arial"/>
      <family val="0"/>
      <charset val="1"/>
    </font>
    <font>
      <b val="true"/>
      <sz val="18"/>
      <color rgb="FF1D9E75"/>
      <name val="Arial"/>
      <family val="0"/>
      <charset val="1"/>
    </font>
    <font>
      <b val="true"/>
      <sz val="18"/>
      <color rgb="FFD97706"/>
      <name val="Arial"/>
      <family val="0"/>
      <charset val="1"/>
    </font>
    <font>
      <b val="true"/>
      <sz val="18"/>
      <color rgb="FFB91C1C"/>
      <name val="Arial"/>
      <family val="0"/>
      <charset val="1"/>
    </font>
    <font>
      <b val="true"/>
      <sz val="10"/>
      <color rgb="FF185FA5"/>
      <name val="Arial"/>
      <family val="0"/>
      <charset val="1"/>
    </font>
    <font>
      <b val="true"/>
      <sz val="9"/>
      <color rgb="FF185FA5"/>
      <name val="Arial"/>
      <family val="0"/>
      <charset val="1"/>
    </font>
    <font>
      <sz val="9"/>
      <color rgb="FF111827"/>
      <name val="Arial"/>
      <family val="0"/>
      <charset val="1"/>
    </font>
    <font>
      <b val="true"/>
      <sz val="9"/>
      <color rgb="FF7F77DD"/>
      <name val="Arial"/>
      <family val="0"/>
      <charset val="1"/>
    </font>
    <font>
      <b val="true"/>
      <sz val="9"/>
      <color rgb="FF1D9E75"/>
      <name val="Arial"/>
      <family val="0"/>
      <charset val="1"/>
    </font>
    <font>
      <b val="true"/>
      <sz val="9"/>
      <color rgb="FF6B7280"/>
      <name val="Arial"/>
      <family val="0"/>
      <charset val="1"/>
    </font>
    <font>
      <b val="true"/>
      <sz val="9"/>
      <color rgb="FFD97706"/>
      <name val="Arial"/>
      <family val="0"/>
      <charset val="1"/>
    </font>
    <font>
      <b val="true"/>
      <sz val="9"/>
      <color rgb="FFB91C1C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85FA5"/>
        <bgColor rgb="FF0C447C"/>
      </patternFill>
    </fill>
    <fill>
      <patternFill patternType="solid">
        <fgColor rgb="FF0C447C"/>
        <bgColor rgb="FF185FA5"/>
      </patternFill>
    </fill>
    <fill>
      <patternFill patternType="solid">
        <fgColor rgb="FFE6F1FB"/>
        <bgColor rgb="FFEEEDFE"/>
      </patternFill>
    </fill>
    <fill>
      <patternFill patternType="solid">
        <fgColor rgb="FFEEEDFE"/>
        <bgColor rgb="FFE6F1FB"/>
      </patternFill>
    </fill>
    <fill>
      <patternFill patternType="solid">
        <fgColor rgb="FFFCEBEB"/>
        <bgColor rgb="FFEEEDFE"/>
      </patternFill>
    </fill>
    <fill>
      <patternFill patternType="solid">
        <fgColor rgb="FFE5E7EB"/>
        <bgColor rgb="FFD6E8F7"/>
      </patternFill>
    </fill>
    <fill>
      <patternFill patternType="solid">
        <fgColor rgb="FFE1F5EE"/>
        <bgColor rgb="FFE6F1FB"/>
      </patternFill>
    </fill>
    <fill>
      <patternFill patternType="solid">
        <fgColor rgb="FFFEF3C7"/>
        <bgColor rgb="FFFCEBEB"/>
      </patternFill>
    </fill>
    <fill>
      <patternFill patternType="solid">
        <fgColor rgb="FFF7F8FA"/>
        <bgColor rgb="FFFFFFFF"/>
      </patternFill>
    </fill>
    <fill>
      <patternFill patternType="solid">
        <fgColor rgb="FFFFFFFF"/>
        <bgColor rgb="FFF7F8FA"/>
      </patternFill>
    </fill>
    <fill>
      <patternFill patternType="solid">
        <fgColor rgb="FFD6E8F7"/>
        <bgColor rgb="FFE5E7E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color rgb="FF1D9E75"/>
        <sz val="9"/>
      </font>
      <fill>
        <patternFill>
          <bgColor rgb="FFE1F5EE"/>
        </patternFill>
      </fill>
    </dxf>
    <dxf>
      <font>
        <name val="Arial"/>
        <charset val="1"/>
        <family val="0"/>
        <color rgb="FF7F77DD"/>
        <sz val="9"/>
      </font>
      <fill>
        <patternFill>
          <bgColor rgb="FFEEEDFE"/>
        </patternFill>
      </fill>
    </dxf>
    <dxf>
      <font>
        <name val="Arial"/>
        <charset val="1"/>
        <family val="0"/>
        <color rgb="FF185FA5"/>
        <sz val="9"/>
      </font>
      <fill>
        <patternFill>
          <bgColor rgb="FFE6F1FB"/>
        </patternFill>
      </fill>
    </dxf>
    <dxf>
      <font>
        <name val="Arial"/>
        <charset val="1"/>
        <family val="0"/>
        <color rgb="FF6B7280"/>
        <sz val="9"/>
      </font>
      <fill>
        <patternFill>
          <bgColor rgb="FFE5E7EB"/>
        </patternFill>
      </fill>
    </dxf>
    <dxf>
      <font>
        <name val="Arial"/>
        <charset val="1"/>
        <family val="0"/>
        <b val="1"/>
        <color rgb="FFB91C1C"/>
        <sz val="9"/>
      </font>
      <fill>
        <patternFill>
          <bgColor rgb="FFFCEBEB"/>
        </patternFill>
      </fill>
    </dxf>
    <dxf>
      <font>
        <name val="Arial"/>
        <charset val="1"/>
        <family val="0"/>
        <color rgb="FFD97706"/>
        <sz val="9"/>
      </font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7DD"/>
      <rgbColor rgb="FF9999FF"/>
      <rgbColor rgb="FF993366"/>
      <rgbColor rgb="FFFEF3C7"/>
      <rgbColor rgb="FFE1F5EE"/>
      <rgbColor rgb="FF660066"/>
      <rgbColor rgb="FFFF8080"/>
      <rgbColor rgb="FF185FA5"/>
      <rgbColor rgb="FFD6E8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1FB"/>
      <rgbColor rgb="FFE5E7EB"/>
      <rgbColor rgb="FFFCEBEB"/>
      <rgbColor rgb="FFF7F8FA"/>
      <rgbColor rgb="FFFF99CC"/>
      <rgbColor rgb="FFCC99FF"/>
      <rgbColor rgb="FFEEEDFE"/>
      <rgbColor rgb="FF3366FF"/>
      <rgbColor rgb="FF33CCCC"/>
      <rgbColor rgb="FF99CC00"/>
      <rgbColor rgb="FFFFCC00"/>
      <rgbColor rgb="FFFF9900"/>
      <rgbColor rgb="FFD97706"/>
      <rgbColor rgb="FF6B7280"/>
      <rgbColor rgb="FF969696"/>
      <rgbColor rgb="FF0C447C"/>
      <rgbColor rgb="FF1D9E75"/>
      <rgbColor rgb="FF111827"/>
      <rgbColor rgb="FF333300"/>
      <rgbColor rgb="FFB9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9E75"/>
    <pageSetUpPr fitToPage="false"/>
  </sheetPr>
  <dimension ref="A1:V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38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8"/>
    <col collapsed="false" customWidth="true" hidden="false" outlineLevel="0" max="8" min="8" style="0" width="10"/>
    <col collapsed="false" customWidth="true" hidden="false" outlineLevel="0" max="10" min="9" style="0" width="14"/>
    <col collapsed="false" customWidth="true" hidden="false" outlineLevel="0" max="11" min="11" style="0" width="10"/>
    <col collapsed="false" customWidth="true" hidden="false" outlineLevel="0" max="12" min="12" style="0" width="18"/>
    <col collapsed="false" customWidth="true" hidden="false" outlineLevel="0" max="13" min="13" style="0" width="14"/>
    <col collapsed="false" customWidth="true" hidden="false" outlineLevel="0" max="14" min="14" style="0" width="12"/>
    <col collapsed="false" customWidth="true" hidden="false" outlineLevel="0" max="17" min="15" style="0" width="22"/>
    <col collapsed="false" customWidth="true" hidden="false" outlineLevel="0" max="18" min="18" style="0" width="10"/>
    <col collapsed="false" customWidth="true" hidden="false" outlineLevel="0" max="19" min="19" style="0" width="14"/>
    <col collapsed="false" customWidth="true" hidden="false" outlineLevel="0" max="21" min="20" style="0" width="9"/>
    <col collapsed="false" customWidth="true" hidden="false" outlineLevel="0" max="22" min="22" style="0" width="40"/>
  </cols>
  <sheetData>
    <row r="1" customFormat="false" ht="27.75" hidden="false" customHeight="tru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3" t="s">
        <v>11</v>
      </c>
      <c r="M1" s="3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7" t="s">
        <v>17</v>
      </c>
      <c r="S1" s="7" t="s">
        <v>18</v>
      </c>
      <c r="T1" s="9" t="s">
        <v>19</v>
      </c>
      <c r="U1" s="9" t="s">
        <v>20</v>
      </c>
      <c r="V1" s="10" t="s">
        <v>21</v>
      </c>
    </row>
  </sheetData>
  <conditionalFormatting sqref="J2:J10000">
    <cfRule type="expression" priority="2" aboveAverage="0" equalAverage="0" bottom="0" percent="0" rank="0" text="" dxfId="0">
      <formula>J2="Done"</formula>
    </cfRule>
    <cfRule type="expression" priority="3" aboveAverage="0" equalAverage="0" bottom="0" percent="0" rank="0" text="" dxfId="1">
      <formula>J2="Blocked"</formula>
    </cfRule>
    <cfRule type="expression" priority="4" aboveAverage="0" equalAverage="0" bottom="0" percent="0" rank="0" text="" dxfId="2">
      <formula>J2="In Progress"</formula>
    </cfRule>
    <cfRule type="expression" priority="5" aboveAverage="0" equalAverage="0" bottom="0" percent="0" rank="0" text="" dxfId="3">
      <formula>J2="Archived"</formula>
    </cfRule>
  </conditionalFormatting>
  <conditionalFormatting sqref="G2:G10000">
    <cfRule type="cellIs" priority="6" operator="equal" aboveAverage="0" equalAverage="0" bottom="0" percent="0" rank="0" text="" dxfId="4">
      <formula>"1"</formula>
    </cfRule>
    <cfRule type="cellIs" priority="7" operator="equal" aboveAverage="0" equalAverage="0" bottom="0" percent="0" rank="0" text="" dxfId="5">
      <formula>"2"</formula>
    </cfRule>
  </conditionalFormatting>
  <dataValidations count="4">
    <dataValidation allowBlank="true" errorStyle="stop" operator="between" showDropDown="false" showErrorMessage="false" showInputMessage="false" sqref="J2:J1001" type="list">
      <formula1>"Open,In Progress,Blocked,Done,Archived"</formula1>
      <formula2>0</formula2>
    </dataValidation>
    <dataValidation allowBlank="true" errorStyle="stop" operator="between" showDropDown="false" showErrorMessage="false" showInputMessage="false" sqref="G2:G1001" type="list">
      <formula1>"1,2,3"</formula1>
      <formula2>0</formula2>
    </dataValidation>
    <dataValidation allowBlank="true" errorStyle="stop" operator="between" showDropDown="false" showErrorMessage="false" showInputMessage="false" sqref="H2:H1001" type="list">
      <formula1>"1,2,3"</formula1>
      <formula2>0</formula2>
    </dataValidation>
    <dataValidation allowBlank="true" errorStyle="stop" operator="between" showDropDown="false" showErrorMessage="false" showInputMessage="false" sqref="I2:I1001" type="list">
      <formula1>"Task,Note,Time Tracking,Project"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85FA5"/>
    <pageSetUpPr fitToPage="false"/>
  </sheetPr>
  <dimension ref="B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7" min="3" style="0" width="16"/>
  </cols>
  <sheetData>
    <row r="1" customFormat="false" ht="31.5" hidden="false" customHeight="true" outlineLevel="0" collapsed="false">
      <c r="B1" s="11" t="s">
        <v>22</v>
      </c>
      <c r="C1" s="11"/>
      <c r="D1" s="11"/>
      <c r="E1" s="11"/>
      <c r="F1" s="11"/>
      <c r="G1" s="11"/>
    </row>
    <row r="2" customFormat="false" ht="18" hidden="false" customHeight="true" outlineLevel="0" collapsed="false">
      <c r="B2" s="12" t="s">
        <v>23</v>
      </c>
      <c r="C2" s="12"/>
      <c r="D2" s="12"/>
      <c r="E2" s="12"/>
      <c r="F2" s="12"/>
      <c r="G2" s="12"/>
    </row>
    <row r="4" customFormat="false" ht="15.75" hidden="false" customHeight="true" outlineLevel="0" collapsed="false"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</row>
    <row r="5" customFormat="false" ht="33.75" hidden="false" customHeight="true" outlineLevel="0" collapsed="false">
      <c r="B5" s="14" t="n">
        <f aca="false">COUNTA(Tasks!A2:A100000)</f>
        <v>0</v>
      </c>
      <c r="C5" s="15" t="n">
        <f aca="false">COUNTIF(Tasks!J2:J100000,"Open")+COUNTIF(Tasks!J2:J100000,"In Progress")</f>
        <v>0</v>
      </c>
      <c r="D5" s="16" t="n">
        <f aca="false">COUNTIF(Tasks!J2:J100000,"Done")</f>
        <v>0</v>
      </c>
      <c r="E5" s="17" t="n">
        <f aca="false">IFERROR(COUNTIF(Tasks!J2:J100000,"Done")/COUNTA(Tasks!A2:A100000),0)</f>
        <v>0</v>
      </c>
      <c r="F5" s="18" t="n">
        <f aca="false">IFERROR(AVERAGEIF(Tasks!R2:R100000,"&lt;&gt;",Tasks!R2:R100000),0)</f>
        <v>0</v>
      </c>
      <c r="G5" s="19" t="n">
        <f aca="true">COUNTIFS(Tasks!J2:J100000,"&lt;&gt;Done",Tasks!J2:J100000,"&lt;&gt;Archived",Tasks!N2:N100000,"&lt;&gt;"&amp;"",Tasks!N2:N100000,"&lt;"&amp;TEXT(TODAY(),"YYYY-MM-DD"))</f>
        <v>0</v>
      </c>
    </row>
    <row r="7" customFormat="false" ht="21.75" hidden="false" customHeight="true" outlineLevel="0" collapsed="false">
      <c r="B7" s="20" t="s">
        <v>30</v>
      </c>
      <c r="C7" s="20"/>
      <c r="D7" s="20"/>
      <c r="E7" s="20"/>
      <c r="F7" s="20"/>
      <c r="G7" s="20"/>
    </row>
    <row r="8" customFormat="false" ht="15" hidden="false" customHeight="false" outlineLevel="0" collapsed="false">
      <c r="B8" s="21" t="s">
        <v>9</v>
      </c>
      <c r="C8" s="21" t="s">
        <v>31</v>
      </c>
      <c r="D8" s="21" t="s">
        <v>32</v>
      </c>
    </row>
    <row r="9" customFormat="false" ht="18" hidden="false" customHeight="true" outlineLevel="0" collapsed="false">
      <c r="B9" s="22" t="s">
        <v>25</v>
      </c>
      <c r="C9" s="22" t="n">
        <f aca="false">COUNTIF(Tasks!J2:J100000,"Open")</f>
        <v>0</v>
      </c>
      <c r="D9" s="23" t="str">
        <f aca="false">IFERROR(C9/C5,"—")</f>
        <v>—</v>
      </c>
    </row>
    <row r="10" customFormat="false" ht="18" hidden="false" customHeight="true" outlineLevel="0" collapsed="false">
      <c r="B10" s="24" t="s">
        <v>33</v>
      </c>
      <c r="C10" s="24" t="n">
        <f aca="false">COUNTIF(Tasks!J2:J100000,"In Progress")</f>
        <v>0</v>
      </c>
      <c r="D10" s="25" t="str">
        <f aca="false">IFERROR(C10/C5,"—")</f>
        <v>—</v>
      </c>
    </row>
    <row r="11" customFormat="false" ht="18" hidden="false" customHeight="true" outlineLevel="0" collapsed="false">
      <c r="B11" s="26" t="s">
        <v>34</v>
      </c>
      <c r="C11" s="26" t="n">
        <f aca="false">COUNTIF(Tasks!J2:J100000,"Blocked")</f>
        <v>0</v>
      </c>
      <c r="D11" s="23" t="str">
        <f aca="false">IFERROR(C11/C5,"—")</f>
        <v>—</v>
      </c>
    </row>
    <row r="12" customFormat="false" ht="18" hidden="false" customHeight="true" outlineLevel="0" collapsed="false">
      <c r="B12" s="27" t="s">
        <v>26</v>
      </c>
      <c r="C12" s="27" t="n">
        <f aca="false">COUNTIF(Tasks!J2:J100000,"Done")</f>
        <v>0</v>
      </c>
      <c r="D12" s="25" t="str">
        <f aca="false">IFERROR(C12/C5,"—")</f>
        <v>—</v>
      </c>
    </row>
    <row r="13" customFormat="false" ht="18" hidden="false" customHeight="true" outlineLevel="0" collapsed="false">
      <c r="B13" s="28" t="s">
        <v>35</v>
      </c>
      <c r="C13" s="28" t="n">
        <f aca="false">COUNTIF(Tasks!J2:J100000,"Archived")</f>
        <v>0</v>
      </c>
      <c r="D13" s="23" t="str">
        <f aca="false">IFERROR(C13/C5,"—")</f>
        <v>—</v>
      </c>
    </row>
    <row r="15" customFormat="false" ht="21.75" hidden="false" customHeight="true" outlineLevel="0" collapsed="false">
      <c r="B15" s="20" t="s">
        <v>36</v>
      </c>
      <c r="C15" s="20"/>
      <c r="D15" s="20"/>
      <c r="E15" s="20"/>
      <c r="F15" s="20"/>
      <c r="G15" s="20"/>
    </row>
    <row r="16" customFormat="false" ht="15" hidden="false" customHeight="false" outlineLevel="0" collapsed="false">
      <c r="B16" s="21" t="s">
        <v>37</v>
      </c>
      <c r="C16" s="21" t="s">
        <v>31</v>
      </c>
    </row>
    <row r="17" customFormat="false" ht="18" hidden="false" customHeight="true" outlineLevel="0" collapsed="false">
      <c r="B17" s="29" t="s">
        <v>38</v>
      </c>
      <c r="C17" s="30" t="n">
        <f aca="true">COUNTIFS(Tasks!J2:J100000,"&lt;&gt;Done",Tasks!J2:J100000,"&lt;&gt;Archived",Tasks!O2:O100000,"&lt;&gt;"&amp;"",Tasks!O2:O100000,"&gt;="&amp;TEXT(TODAY()-3,"YYYY-MM-DD"))</f>
        <v>0</v>
      </c>
    </row>
    <row r="18" customFormat="false" ht="18" hidden="false" customHeight="true" outlineLevel="0" collapsed="false">
      <c r="B18" s="31" t="s">
        <v>39</v>
      </c>
      <c r="C18" s="32" t="n">
        <f aca="true">COUNTIFS(Tasks!J2:J100000,"&lt;&gt;Done",Tasks!J2:J100000,"&lt;&gt;Archived",Tasks!O2:O100000,"&lt;&gt;"&amp;"",Tasks!O2:O100000,"&gt;="&amp;TEXT(TODAY()-14,"YYYY-MM-DD"),Tasks!O2:O100000,"&lt;"&amp;TEXT(TODAY()-3,"YYYY-MM-DD"))</f>
        <v>0</v>
      </c>
    </row>
    <row r="19" customFormat="false" ht="18" hidden="false" customHeight="true" outlineLevel="0" collapsed="false">
      <c r="B19" s="29" t="s">
        <v>40</v>
      </c>
      <c r="C19" s="33" t="n">
        <f aca="true">COUNTIFS(Tasks!J2:J100000,"&lt;&gt;Done",Tasks!J2:J100000,"&lt;&gt;Archived",Tasks!O2:O100000,"&lt;&gt;"&amp;"",Tasks!O2:O100000,"&gt;="&amp;TEXT(TODAY()-60,"YYYY-MM-DD"),Tasks!O2:O100000,"&lt;"&amp;TEXT(TODAY()-14,"YYYY-MM-DD"))</f>
        <v>0</v>
      </c>
    </row>
    <row r="20" customFormat="false" ht="18" hidden="false" customHeight="true" outlineLevel="0" collapsed="false">
      <c r="B20" s="31" t="s">
        <v>41</v>
      </c>
      <c r="C20" s="34" t="n">
        <f aca="true">COUNTIFS(Tasks!J2:J100000,"&lt;&gt;Done",Tasks!J2:J100000,"&lt;&gt;Archived",Tasks!O2:O100000,"&lt;&gt;"&amp;"",Tasks!O2:O100000,"&lt;"&amp;TEXT(TODAY()-60,"YYYY-MM-DD"))</f>
        <v>0</v>
      </c>
    </row>
  </sheetData>
  <mergeCells count="4">
    <mergeCell ref="B1:G1"/>
    <mergeCell ref="B2:G2"/>
    <mergeCell ref="B7:G7"/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B1:C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56"/>
  </cols>
  <sheetData>
    <row r="1" customFormat="false" ht="30" hidden="false" customHeight="true" outlineLevel="0" collapsed="false">
      <c r="B1" s="35" t="s">
        <v>42</v>
      </c>
      <c r="C1" s="35"/>
    </row>
    <row r="2" customFormat="false" ht="18" hidden="false" customHeight="true" outlineLevel="0" collapsed="false">
      <c r="B2" s="12" t="s">
        <v>43</v>
      </c>
      <c r="C2" s="12"/>
    </row>
    <row r="4" customFormat="false" ht="19.5" hidden="false" customHeight="true" outlineLevel="0" collapsed="false">
      <c r="B4" s="36" t="s">
        <v>44</v>
      </c>
    </row>
    <row r="5" customFormat="false" ht="21.75" hidden="false" customHeight="true" outlineLevel="0" collapsed="false">
      <c r="B5" s="37" t="s">
        <v>45</v>
      </c>
      <c r="C5" s="38" t="s">
        <v>46</v>
      </c>
    </row>
    <row r="6" customFormat="false" ht="21.75" hidden="false" customHeight="true" outlineLevel="0" collapsed="false">
      <c r="B6" s="39" t="s">
        <v>47</v>
      </c>
      <c r="C6" s="40" t="s">
        <v>48</v>
      </c>
    </row>
    <row r="7" customFormat="false" ht="21.75" hidden="false" customHeight="true" outlineLevel="0" collapsed="false">
      <c r="B7" s="37" t="s">
        <v>49</v>
      </c>
      <c r="C7" s="38" t="s">
        <v>50</v>
      </c>
    </row>
    <row r="8" customFormat="false" ht="21.75" hidden="false" customHeight="true" outlineLevel="0" collapsed="false">
      <c r="B8" s="39" t="s">
        <v>51</v>
      </c>
      <c r="C8" s="40" t="s">
        <v>52</v>
      </c>
    </row>
    <row r="9" customFormat="false" ht="21.75" hidden="false" customHeight="true" outlineLevel="0" collapsed="false">
      <c r="B9" s="37" t="s">
        <v>53</v>
      </c>
      <c r="C9" s="38" t="s">
        <v>54</v>
      </c>
    </row>
    <row r="11" customFormat="false" ht="19.5" hidden="false" customHeight="true" outlineLevel="0" collapsed="false">
      <c r="B11" s="36" t="s">
        <v>55</v>
      </c>
    </row>
    <row r="12" customFormat="false" ht="19.5" hidden="false" customHeight="true" outlineLevel="0" collapsed="false">
      <c r="B12" s="37" t="s">
        <v>0</v>
      </c>
      <c r="C12" s="38" t="s">
        <v>56</v>
      </c>
    </row>
    <row r="13" customFormat="false" ht="19.5" hidden="false" customHeight="true" outlineLevel="0" collapsed="false">
      <c r="B13" s="39" t="s">
        <v>1</v>
      </c>
      <c r="C13" s="40" t="s">
        <v>57</v>
      </c>
    </row>
    <row r="14" customFormat="false" ht="19.5" hidden="false" customHeight="true" outlineLevel="0" collapsed="false">
      <c r="B14" s="37" t="s">
        <v>2</v>
      </c>
      <c r="C14" s="38" t="s">
        <v>58</v>
      </c>
    </row>
    <row r="15" customFormat="false" ht="19.5" hidden="false" customHeight="true" outlineLevel="0" collapsed="false">
      <c r="B15" s="39" t="s">
        <v>3</v>
      </c>
      <c r="C15" s="40" t="s">
        <v>59</v>
      </c>
    </row>
    <row r="16" customFormat="false" ht="19.5" hidden="false" customHeight="true" outlineLevel="0" collapsed="false">
      <c r="B16" s="37" t="s">
        <v>4</v>
      </c>
      <c r="C16" s="38" t="s">
        <v>60</v>
      </c>
    </row>
    <row r="17" customFormat="false" ht="19.5" hidden="false" customHeight="true" outlineLevel="0" collapsed="false">
      <c r="B17" s="39" t="s">
        <v>5</v>
      </c>
      <c r="C17" s="40" t="s">
        <v>61</v>
      </c>
    </row>
    <row r="18" customFormat="false" ht="19.5" hidden="false" customHeight="true" outlineLevel="0" collapsed="false">
      <c r="B18" s="37" t="s">
        <v>6</v>
      </c>
      <c r="C18" s="38" t="s">
        <v>62</v>
      </c>
    </row>
    <row r="19" customFormat="false" ht="19.5" hidden="false" customHeight="true" outlineLevel="0" collapsed="false">
      <c r="B19" s="39" t="s">
        <v>7</v>
      </c>
      <c r="C19" s="40" t="s">
        <v>63</v>
      </c>
    </row>
    <row r="20" customFormat="false" ht="19.5" hidden="false" customHeight="true" outlineLevel="0" collapsed="false">
      <c r="B20" s="37" t="s">
        <v>8</v>
      </c>
      <c r="C20" s="38" t="s">
        <v>64</v>
      </c>
    </row>
    <row r="21" customFormat="false" ht="19.5" hidden="false" customHeight="true" outlineLevel="0" collapsed="false">
      <c r="B21" s="39" t="s">
        <v>9</v>
      </c>
      <c r="C21" s="40" t="s">
        <v>65</v>
      </c>
    </row>
    <row r="22" customFormat="false" ht="19.5" hidden="false" customHeight="true" outlineLevel="0" collapsed="false">
      <c r="B22" s="37" t="s">
        <v>10</v>
      </c>
      <c r="C22" s="38" t="s">
        <v>66</v>
      </c>
    </row>
    <row r="23" customFormat="false" ht="19.5" hidden="false" customHeight="true" outlineLevel="0" collapsed="false">
      <c r="B23" s="39" t="s">
        <v>11</v>
      </c>
      <c r="C23" s="40" t="s">
        <v>67</v>
      </c>
    </row>
    <row r="24" customFormat="false" ht="19.5" hidden="false" customHeight="true" outlineLevel="0" collapsed="false">
      <c r="B24" s="37" t="s">
        <v>12</v>
      </c>
      <c r="C24" s="38" t="s">
        <v>68</v>
      </c>
    </row>
    <row r="25" customFormat="false" ht="19.5" hidden="false" customHeight="true" outlineLevel="0" collapsed="false">
      <c r="B25" s="39" t="s">
        <v>13</v>
      </c>
      <c r="C25" s="40" t="s">
        <v>69</v>
      </c>
    </row>
    <row r="26" customFormat="false" ht="19.5" hidden="false" customHeight="true" outlineLevel="0" collapsed="false">
      <c r="B26" s="37" t="s">
        <v>14</v>
      </c>
      <c r="C26" s="38" t="s">
        <v>70</v>
      </c>
    </row>
    <row r="27" customFormat="false" ht="19.5" hidden="false" customHeight="true" outlineLevel="0" collapsed="false">
      <c r="B27" s="39" t="s">
        <v>15</v>
      </c>
      <c r="C27" s="40" t="s">
        <v>71</v>
      </c>
    </row>
    <row r="28" customFormat="false" ht="19.5" hidden="false" customHeight="true" outlineLevel="0" collapsed="false">
      <c r="B28" s="37" t="s">
        <v>16</v>
      </c>
      <c r="C28" s="38" t="s">
        <v>72</v>
      </c>
    </row>
    <row r="29" customFormat="false" ht="19.5" hidden="false" customHeight="true" outlineLevel="0" collapsed="false">
      <c r="B29" s="39" t="s">
        <v>17</v>
      </c>
      <c r="C29" s="40" t="s">
        <v>73</v>
      </c>
    </row>
    <row r="30" customFormat="false" ht="19.5" hidden="false" customHeight="true" outlineLevel="0" collapsed="false">
      <c r="B30" s="37" t="s">
        <v>18</v>
      </c>
      <c r="C30" s="38" t="s">
        <v>74</v>
      </c>
    </row>
    <row r="31" customFormat="false" ht="19.5" hidden="false" customHeight="true" outlineLevel="0" collapsed="false">
      <c r="B31" s="39" t="s">
        <v>19</v>
      </c>
      <c r="C31" s="40" t="s">
        <v>75</v>
      </c>
    </row>
    <row r="32" customFormat="false" ht="19.5" hidden="false" customHeight="true" outlineLevel="0" collapsed="false">
      <c r="B32" s="37" t="s">
        <v>20</v>
      </c>
      <c r="C32" s="38" t="s">
        <v>76</v>
      </c>
    </row>
    <row r="33" customFormat="false" ht="19.5" hidden="false" customHeight="true" outlineLevel="0" collapsed="false">
      <c r="B33" s="39" t="s">
        <v>21</v>
      </c>
      <c r="C33" s="40" t="s">
        <v>77</v>
      </c>
    </row>
  </sheetData>
  <mergeCells count="2">
    <mergeCell ref="B1:C1"/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2026-05-31T18:07:14Z</dcterms:created>
  <dc:creator>openpyxl</dc:creator>
  <dc:description/>
  <dc:language>en-US</dc:language>
  <cp:lastModifiedBy/>
  <dcterms:modified xsi:type="dcterms:W3CDTF">2026-05-31T18:07:14Z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